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7"/>
  <workbookPr/>
  <mc:AlternateContent xmlns:mc="http://schemas.openxmlformats.org/markup-compatibility/2006">
    <mc:Choice Requires="x15">
      <x15ac:absPath xmlns:x15ac="http://schemas.microsoft.com/office/spreadsheetml/2010/11/ac" url="C:\Users\mabl\Documents\Beslut\Listor för publicering\"/>
    </mc:Choice>
  </mc:AlternateContent>
  <xr:revisionPtr revIDLastSave="0" documentId="8_{B0C4BD39-7407-49F0-832F-B3C51F3C42D7}" xr6:coauthVersionLast="36" xr6:coauthVersionMax="36" xr10:uidLastSave="{00000000-0000-0000-0000-000000000000}"/>
  <bookViews>
    <workbookView xWindow="0" yWindow="0" windowWidth="28800" windowHeight="11400" xr2:uid="{00000000-000D-0000-FFFF-FFFF00000000}"/>
  </bookViews>
  <sheets>
    <sheet name="Beviljade bidrag" sheetId="1" r:id="rId1"/>
  </sheets>
  <externalReferences>
    <externalReference r:id="rId2"/>
  </externalReferences>
  <definedNames>
    <definedName name="_xlnm._FilterDatabase" localSheetId="0" hidden="1">'Beviljade bidrag'!$A$11:$N$11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6" i="1" l="1"/>
  <c r="C35" i="1"/>
  <c r="C21" i="1"/>
  <c r="C34" i="1"/>
  <c r="C32" i="1"/>
  <c r="C31" i="1"/>
  <c r="C27" i="1"/>
  <c r="C14" i="1"/>
  <c r="C22" i="1"/>
  <c r="C28" i="1"/>
  <c r="C24" i="1"/>
  <c r="C16" i="1"/>
  <c r="C25" i="1"/>
  <c r="C15" i="1"/>
  <c r="C20" i="1"/>
  <c r="C18" i="1"/>
  <c r="C33" i="1"/>
  <c r="C17" i="1"/>
  <c r="C29" i="1"/>
  <c r="C12" i="1"/>
  <c r="C19" i="1"/>
  <c r="C23" i="1"/>
  <c r="C30" i="1"/>
  <c r="C13" i="1"/>
  <c r="B26" i="1"/>
  <c r="B35" i="1"/>
  <c r="B21" i="1"/>
  <c r="B34" i="1"/>
  <c r="B32" i="1"/>
  <c r="B31" i="1"/>
  <c r="B27" i="1"/>
  <c r="B14" i="1"/>
  <c r="B22" i="1"/>
  <c r="B28" i="1"/>
  <c r="B24" i="1"/>
  <c r="B16" i="1"/>
  <c r="B25" i="1"/>
  <c r="B15" i="1"/>
  <c r="B20" i="1"/>
  <c r="B18" i="1"/>
  <c r="B33" i="1"/>
  <c r="B17" i="1"/>
  <c r="B29" i="1"/>
  <c r="B12" i="1"/>
  <c r="B19" i="1"/>
  <c r="B23" i="1"/>
  <c r="B30" i="1"/>
  <c r="B13" i="1"/>
</calcChain>
</file>

<file path=xl/sharedStrings.xml><?xml version="1.0" encoding="utf-8"?>
<sst xmlns="http://schemas.openxmlformats.org/spreadsheetml/2006/main" count="162" uniqueCount="102">
  <si>
    <t>Diarienummer/ Registration number</t>
  </si>
  <si>
    <t>Efternamn/ Last name</t>
  </si>
  <si>
    <t>Förnamn/ First name</t>
  </si>
  <si>
    <t>Utlysning/ Call</t>
  </si>
  <si>
    <t>Beredningsgrupp/ Review panel</t>
  </si>
  <si>
    <t>Projekttitel/ Project title</t>
  </si>
  <si>
    <t>Forskningsämne/ Research subject area</t>
  </si>
  <si>
    <t>Medelsförvaltare/ Administrating organisation</t>
  </si>
  <si>
    <t>Beviljat belopp 2021/ Amount granted 2021</t>
  </si>
  <si>
    <t>Beviljat belopp 2022/ Amount granted 2022</t>
  </si>
  <si>
    <t>Beviljat belopp 2023/ Amount granted 2023</t>
  </si>
  <si>
    <t>Totalt beviljat belopp/ Total grant amount</t>
  </si>
  <si>
    <t>Observera att listan endast är en sammanställning som har tagits fram i publiceringssyfte. Besked om vilka ansökningar som har beviljats bidrag framgår av de beslutsunderrättelser som lämnas via ansökningssystemet Prisma.</t>
  </si>
  <si>
    <t>Please note that the list is only a compilation done for publishing purposes. Information on the applications that were awarded grants is shown in the decision notifications issued via the Prisma application system.</t>
  </si>
  <si>
    <t>Beviljat belopp 2024/ Amount granted 2024</t>
  </si>
  <si>
    <t>Beviljat belopp 2025/ Amount granted 2025</t>
  </si>
  <si>
    <t>2021-00233</t>
  </si>
  <si>
    <t>Chalmers tekniska högskola</t>
  </si>
  <si>
    <t>Forskningsinfrastruktur</t>
  </si>
  <si>
    <t>INVFI-RAGB</t>
  </si>
  <si>
    <t>LOFAR 2.0: Nästa generations svenska LOFAR-station</t>
  </si>
  <si>
    <t xml:space="preserve">  Astronomi, astrofysik och kosmologi,  Multidisciplinär geovetenskap</t>
  </si>
  <si>
    <t>2021-00314</t>
  </si>
  <si>
    <t>INVFI-RAGC</t>
  </si>
  <si>
    <t>Atomsondstomografi vid Chalmers materialanalyslaboratorium</t>
  </si>
  <si>
    <t xml:space="preserve">  Annan materialteknik,  Den kondenserade materiens fysik,  Materialkemi</t>
  </si>
  <si>
    <t>2021-00466</t>
  </si>
  <si>
    <t>INVFI-RAGA</t>
  </si>
  <si>
    <t>Chalmers Infrastruktur för Masspektrometri, uppgradering av befintlig nationell metabolomik plattform</t>
  </si>
  <si>
    <t xml:space="preserve">  Övrig annan naturvetenskap</t>
  </si>
  <si>
    <t>2021-00278</t>
  </si>
  <si>
    <t>Myfab – utrustning för nanotillverkning</t>
  </si>
  <si>
    <t xml:space="preserve">  Nanoteknik,  Den kondenserade materiens fysik,  Kommunikationssystem</t>
  </si>
  <si>
    <t>2021-00388</t>
  </si>
  <si>
    <t>Kollberglaboratoriet 2.0</t>
  </si>
  <si>
    <t xml:space="preserve">  Telekommunikation,  Nanoteknik,  Astronomi, astrofysik och kosmologi</t>
  </si>
  <si>
    <t>2021-00360</t>
  </si>
  <si>
    <t>Institutet för rymdfysik</t>
  </si>
  <si>
    <t>Kiruna Atmosfärs- och Geofysiska Observatorium (KAGO)</t>
  </si>
  <si>
    <t xml:space="preserve">  Fusion, plasma och rymdfysik,  Klimatforskning,  Meteorologi och atmosfärforskning</t>
  </si>
  <si>
    <t>2021-00359</t>
  </si>
  <si>
    <t>SpaceLab</t>
  </si>
  <si>
    <t xml:space="preserve">  Fusion, plasma och rymdfysik</t>
  </si>
  <si>
    <t>2021-00315</t>
  </si>
  <si>
    <t>Karolinska Institutet</t>
  </si>
  <si>
    <t xml:space="preserve">NatMEG: On-Scalp MEG Plattform </t>
  </si>
  <si>
    <t xml:space="preserve">  Neurovetenskaper,  Neurologi,  Radiologi och bildbehandling</t>
  </si>
  <si>
    <t>2021-00240</t>
  </si>
  <si>
    <t>Kungliga Tekniska högskolan</t>
  </si>
  <si>
    <t>NMI - uppgradering av mikroskop</t>
  </si>
  <si>
    <t xml:space="preserve">  Annan biologi,  Annan fysik,  Biomedicinsk laboratorievetenskap/teknologi</t>
  </si>
  <si>
    <t>2021-00286</t>
  </si>
  <si>
    <t>Nationell genomikinfrastruktur</t>
  </si>
  <si>
    <t xml:space="preserve">  Genetik (medicinsk under 30107 och lantbruksvetenskaplig under 40402),  Medicinsk bioteknik,  Klinisk laboratoriemedicin</t>
  </si>
  <si>
    <t>2021-00317</t>
  </si>
  <si>
    <t>Utökad HPC-service med privata molntjänster</t>
  </si>
  <si>
    <t xml:space="preserve">  Systemvetenskap, informationssystem och informatik (samhällsvetenskaplig inriktning under 50804)</t>
  </si>
  <si>
    <t>2021-00303</t>
  </si>
  <si>
    <t>Lunds universitet</t>
  </si>
  <si>
    <t>Undersökning av dynamiska processer med koherent röntgenstrålning</t>
  </si>
  <si>
    <t xml:space="preserve">  Den kondenserade materiens fysik,  Cell- och molekylärbiologi,  Fysikalisk kemi</t>
  </si>
  <si>
    <t>2021-00244</t>
  </si>
  <si>
    <t>ICOS Sverige infrastruktur uppgradering och förnyelse</t>
  </si>
  <si>
    <t xml:space="preserve">  Klimatforskning,  Multidisciplinär geovetenskap,  Meteorologi och atmosfärforskning</t>
  </si>
  <si>
    <t>2021-00304</t>
  </si>
  <si>
    <t xml:space="preserve">Uppgradering av AC-SPELEEM-mikroskopet med en ny energianalysator och detektor av elektroner </t>
  </si>
  <si>
    <t xml:space="preserve">  Den kondenserade materiens fysik</t>
  </si>
  <si>
    <t>2021-00243</t>
  </si>
  <si>
    <t>BioMS klinisk proteomik</t>
  </si>
  <si>
    <t xml:space="preserve">  Biomedicinsk laboratorievetenskap/teknologi,  Annan klinisk medicin</t>
  </si>
  <si>
    <t>2021-00277</t>
  </si>
  <si>
    <t>TRISS - Spektroskopi på fångade joner</t>
  </si>
  <si>
    <t xml:space="preserve">  Atom- och molekylfysik och optik</t>
  </si>
  <si>
    <t>2021-00259</t>
  </si>
  <si>
    <t>Stockholms universitet</t>
  </si>
  <si>
    <t>Östersjöobservatoriet: Ekosystem- och klimatforskning i kustnära områden</t>
  </si>
  <si>
    <t xml:space="preserve">  Multidisciplinär geovetenskap,  Klimatforskning,  Oceanografi, hydrologi och vattenresurser</t>
  </si>
  <si>
    <t>2021-00374</t>
  </si>
  <si>
    <t>En optimerad nationell infrastruktur för automatiserade mätningar och avbildningar av geologiska sedimentkärnor och prover</t>
  </si>
  <si>
    <t xml:space="preserve">  Multidisciplinär geovetenskap,  Geologi,  Klimatforskning</t>
  </si>
  <si>
    <t>2021-00251</t>
  </si>
  <si>
    <t>Upgradering av stabila isotoplaboratoriet (SIL) för att analysera kombinationer av ‘tunga’ isotoper som ett nytt verktyg inom geovetenskap i Sverige</t>
  </si>
  <si>
    <t xml:space="preserve">  Klimatforskning,  Geokemi,  Multidisciplinär geovetenskap</t>
  </si>
  <si>
    <t>2021-00318</t>
  </si>
  <si>
    <t>Avancerat mångsidigt svepelektronmikroskop för materialforskning</t>
  </si>
  <si>
    <t xml:space="preserve">  Materialkemi,  Oorganisk kemi,  Polymerkemi</t>
  </si>
  <si>
    <t>2021-00189</t>
  </si>
  <si>
    <t>SciLifeLab Spatial Omics</t>
  </si>
  <si>
    <t xml:space="preserve">  Cellbiologi,  Cell- och molekylärbiologi</t>
  </si>
  <si>
    <t>2021-00271</t>
  </si>
  <si>
    <t>Umeå universitet</t>
  </si>
  <si>
    <t>Utökning av screening resurser för kryo-elektronmikroskopi vid SciLifeLab nationella Cryo-EM facilitet</t>
  </si>
  <si>
    <t xml:space="preserve">  Strukturbiologi,  Biokemi och molekylärbiologi</t>
  </si>
  <si>
    <t>2021-00297</t>
  </si>
  <si>
    <t>Uppsala universitet</t>
  </si>
  <si>
    <t>NBIS – utrustning för EGA-SE, den svenska noden i den federerade EGA-databasen</t>
  </si>
  <si>
    <t xml:space="preserve">  Bioinformatik (beräkningsbiologi) (tillämpningar under 10610)</t>
  </si>
  <si>
    <t>2021-00329</t>
  </si>
  <si>
    <t>Ny utrustning till FREIA-laboratoriet för utveckling av nya acceleratorer och instrument för forskning</t>
  </si>
  <si>
    <t xml:space="preserve">  Acceleratorfysik och instrumentering,  Subatomär fysik,  Den kondenserade materiens fysik</t>
  </si>
  <si>
    <t>Publicerad 2021-09-06</t>
  </si>
  <si>
    <t>Beviljade bidrag Bidrag till investering i befintlig forskningsinfrastruktur, 2021/Awarded grants, Grant for investment in existing research infrastructure,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</si>
</sst>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5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2" borderId="0" xfId="0" applyFill="1" applyAlignment="1">
      <alignment wrapText="1"/>
    </xf>
    <xf numFmtId="0" fontId="0" fillId="2" borderId="0" xfId="0" applyFill="1" applyBorder="1" applyAlignment="1">
      <alignment horizontal="left" vertical="top" wrapText="1"/>
    </xf>
    <xf numFmtId="0" fontId="1" fillId="2" borderId="0" xfId="0" applyFont="1" applyFill="1" applyAlignment="1">
      <alignment vertical="top" wrapText="1"/>
    </xf>
    <xf numFmtId="3" fontId="0" fillId="2" borderId="0" xfId="0" applyNumberFormat="1" applyFill="1" applyAlignment="1">
      <alignment wrapText="1"/>
    </xf>
    <xf numFmtId="3" fontId="0" fillId="2" borderId="0" xfId="0" applyNumberForma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0" fillId="2" borderId="0" xfId="0" applyFill="1" applyAlignment="1">
      <alignment vertical="top"/>
    </xf>
    <xf numFmtId="3" fontId="1" fillId="0" borderId="1" xfId="0" applyNumberFormat="1" applyFont="1" applyFill="1" applyBorder="1" applyAlignment="1">
      <alignment horizontal="left" vertical="top" wrapText="1"/>
    </xf>
    <xf numFmtId="0" fontId="3" fillId="0" borderId="2" xfId="0" applyFont="1" applyBorder="1"/>
    <xf numFmtId="0" fontId="3" fillId="0" borderId="2" xfId="0" applyFont="1" applyBorder="1" applyAlignment="1">
      <alignment wrapText="1"/>
    </xf>
    <xf numFmtId="3" fontId="3" fillId="0" borderId="2" xfId="0" applyNumberFormat="1" applyFont="1" applyBorder="1"/>
    <xf numFmtId="0" fontId="0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</xdr:colOff>
      <xdr:row>0</xdr:row>
      <xdr:rowOff>2</xdr:rowOff>
    </xdr:from>
    <xdr:to>
      <xdr:col>2</xdr:col>
      <xdr:colOff>135274</xdr:colOff>
      <xdr:row>4</xdr:row>
      <xdr:rowOff>171450</xdr:rowOff>
    </xdr:to>
    <xdr:pic>
      <xdr:nvPicPr>
        <xdr:cNvPr id="4" name="Bildobjekt 3" descr="Bild på Vetenskapsrådets logotyp" title="Vetenskapsrådets logotyp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" y="2"/>
          <a:ext cx="2554622" cy="93344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Avdelningen%20f&#246;r%20forskningsfinansiering$\Enheten%20f&#246;r%20UPPF&#214;LJNING\Enhetens%20uppdrag\Bidragsbeslut\2021\Investeringar%20i%20forskningsinfrastruktur\Beviljade_bidrag_investering%20i%20befintlig%20forskningsinfrastruktur_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eviljade bidrag"/>
    </sheetNames>
    <sheetDataSet>
      <sheetData sheetId="0">
        <row r="6">
          <cell r="A6" t="str">
            <v>Publicerad 2021-06-30</v>
          </cell>
        </row>
        <row r="7">
          <cell r="A7" t="str">
            <v>Observera att listan endast är en sammanställning som har tagits fram i publiceringssyfte. Besked om vilka ansökningar som har beviljats bidrag framgår av de beslutsunderrättelser som lämnas via ansökningssystemet Prisma.</v>
          </cell>
        </row>
        <row r="8">
          <cell r="A8" t="str">
            <v>Please note that the list is only a compilation done for publishing purposes. Information on the applications that were awarded grants is shown in the decision notifications issued via the Prisma application system.</v>
          </cell>
        </row>
        <row r="10">
          <cell r="A10" t="str">
            <v>Beviljade bidrag, Investering i befintlig forskningsinfrastruktur, 2021/Awarded grants, Investment in existing research infrastructure, 2021</v>
          </cell>
        </row>
        <row r="11">
          <cell r="A11" t="str">
            <v>Diarienummer/ Registration number</v>
          </cell>
          <cell r="B11" t="str">
            <v>Efternamn/ Last name</v>
          </cell>
          <cell r="C11" t="str">
            <v>Förnamn/ First name</v>
          </cell>
        </row>
        <row r="12">
          <cell r="A12" t="str">
            <v>2021-00240</v>
          </cell>
          <cell r="B12" t="str">
            <v>Brismar</v>
          </cell>
          <cell r="C12" t="str">
            <v>Hjalmar</v>
          </cell>
        </row>
        <row r="13">
          <cell r="A13" t="str">
            <v>2021-00360</v>
          </cell>
          <cell r="B13" t="str">
            <v>Brändström</v>
          </cell>
          <cell r="C13" t="str">
            <v>Urban</v>
          </cell>
        </row>
        <row r="14">
          <cell r="A14" t="str">
            <v>2021-00314</v>
          </cell>
          <cell r="B14" t="str">
            <v>Carlsson</v>
          </cell>
          <cell r="C14" t="str">
            <v>Per-Anders</v>
          </cell>
        </row>
        <row r="15">
          <cell r="A15" t="str">
            <v>2021-00233</v>
          </cell>
          <cell r="B15" t="str">
            <v>Conway</v>
          </cell>
          <cell r="C15" t="str">
            <v>John</v>
          </cell>
        </row>
        <row r="16">
          <cell r="A16" t="str">
            <v>2021-00329</v>
          </cell>
          <cell r="B16" t="str">
            <v>Ekelöf</v>
          </cell>
          <cell r="C16" t="str">
            <v>Tord</v>
          </cell>
        </row>
        <row r="17">
          <cell r="A17" t="str">
            <v>2021-00315</v>
          </cell>
          <cell r="B17" t="str">
            <v>Gustafsson</v>
          </cell>
          <cell r="C17" t="str">
            <v>Anders</v>
          </cell>
        </row>
        <row r="18">
          <cell r="A18" t="str">
            <v>2021-00303</v>
          </cell>
          <cell r="B18" t="str">
            <v>Hennies</v>
          </cell>
          <cell r="C18" t="str">
            <v>Franz</v>
          </cell>
        </row>
        <row r="19">
          <cell r="A19" t="str">
            <v>2021-00259</v>
          </cell>
          <cell r="B19" t="str">
            <v>Humborg</v>
          </cell>
          <cell r="C19" t="str">
            <v>Christoph</v>
          </cell>
        </row>
        <row r="20">
          <cell r="A20" t="str">
            <v>2021-00359</v>
          </cell>
          <cell r="B20" t="str">
            <v>Kerényi</v>
          </cell>
          <cell r="C20" t="str">
            <v>Máté</v>
          </cell>
        </row>
        <row r="21">
          <cell r="A21" t="str">
            <v>2021-00388</v>
          </cell>
          <cell r="B21" t="str">
            <v>Kuylenstierna</v>
          </cell>
          <cell r="C21" t="str">
            <v>Dan</v>
          </cell>
        </row>
        <row r="22">
          <cell r="A22" t="str">
            <v>2021-00286</v>
          </cell>
          <cell r="B22" t="str">
            <v>Lundeberg</v>
          </cell>
          <cell r="C22" t="str">
            <v>Joakim</v>
          </cell>
        </row>
        <row r="23">
          <cell r="A23" t="str">
            <v>2021-00243</v>
          </cell>
          <cell r="B23" t="str">
            <v>Malmström</v>
          </cell>
          <cell r="C23" t="str">
            <v>Johan</v>
          </cell>
        </row>
        <row r="24">
          <cell r="A24" t="str">
            <v>2021-00251</v>
          </cell>
          <cell r="B24" t="str">
            <v>Mörth</v>
          </cell>
          <cell r="C24" t="str">
            <v>Carl-Magnus</v>
          </cell>
        </row>
        <row r="25">
          <cell r="A25" t="str">
            <v>2021-00189</v>
          </cell>
          <cell r="B25" t="str">
            <v>Nilsson</v>
          </cell>
          <cell r="C25" t="str">
            <v>Mats</v>
          </cell>
        </row>
        <row r="26">
          <cell r="A26" t="str">
            <v>2021-00374</v>
          </cell>
          <cell r="B26" t="str">
            <v>O`Regan</v>
          </cell>
          <cell r="C26" t="str">
            <v>Matthew</v>
          </cell>
        </row>
        <row r="27">
          <cell r="A27" t="str">
            <v>2021-00297</v>
          </cell>
          <cell r="B27" t="str">
            <v>Persson</v>
          </cell>
          <cell r="C27" t="str">
            <v>Bengt</v>
          </cell>
        </row>
        <row r="28">
          <cell r="A28" t="str">
            <v>2021-00317</v>
          </cell>
          <cell r="B28" t="str">
            <v>Pleiter</v>
          </cell>
          <cell r="C28" t="str">
            <v>Dirk</v>
          </cell>
        </row>
        <row r="29">
          <cell r="A29" t="str">
            <v>2021-00244</v>
          </cell>
          <cell r="B29" t="str">
            <v>Rinne</v>
          </cell>
          <cell r="C29" t="str">
            <v>Janne</v>
          </cell>
        </row>
        <row r="30">
          <cell r="A30" t="str">
            <v>2021-00271</v>
          </cell>
          <cell r="B30" t="str">
            <v>Sandblad</v>
          </cell>
          <cell r="C30" t="str">
            <v>Linda</v>
          </cell>
        </row>
        <row r="31">
          <cell r="A31" t="str">
            <v>2021-00466</v>
          </cell>
          <cell r="B31" t="str">
            <v>Savolainen</v>
          </cell>
          <cell r="C31" t="str">
            <v>Otto</v>
          </cell>
        </row>
        <row r="32">
          <cell r="A32" t="str">
            <v>2021-00318</v>
          </cell>
          <cell r="B32" t="str">
            <v>Svensson</v>
          </cell>
          <cell r="C32" t="str">
            <v>Gunnar</v>
          </cell>
        </row>
        <row r="33">
          <cell r="A33" t="str">
            <v>2021-00278</v>
          </cell>
          <cell r="B33" t="str">
            <v>Swahn</v>
          </cell>
          <cell r="C33" t="str">
            <v>Thomas</v>
          </cell>
        </row>
        <row r="34">
          <cell r="A34" t="str">
            <v>2021-00277</v>
          </cell>
          <cell r="B34" t="str">
            <v>Walsh</v>
          </cell>
          <cell r="C34" t="str">
            <v>Noelle</v>
          </cell>
        </row>
        <row r="35">
          <cell r="A35" t="str">
            <v>2021-00304</v>
          </cell>
          <cell r="B35" t="str">
            <v>Zakharov</v>
          </cell>
          <cell r="C35" t="str">
            <v>Alexei</v>
          </cell>
        </row>
      </sheetData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N36"/>
  <sheetViews>
    <sheetView tabSelected="1" topLeftCell="D1" workbookViewId="0">
      <pane ySplit="11" topLeftCell="A33" activePane="bottomLeft" state="frozen"/>
      <selection pane="bottomLeft" activeCell="F15" sqref="F15"/>
    </sheetView>
  </sheetViews>
  <sheetFormatPr defaultColWidth="9.140625" defaultRowHeight="15" x14ac:dyDescent="0.25"/>
  <cols>
    <col min="1" max="1" width="19.140625" style="1" customWidth="1"/>
    <col min="2" max="2" width="16.42578125" style="1" customWidth="1"/>
    <col min="3" max="3" width="11.5703125" style="1" customWidth="1"/>
    <col min="4" max="4" width="17.42578125" style="1" customWidth="1"/>
    <col min="5" max="5" width="19.7109375" style="1" customWidth="1"/>
    <col min="6" max="6" width="30.140625" style="1" customWidth="1"/>
    <col min="7" max="7" width="26" style="1" customWidth="1"/>
    <col min="8" max="8" width="28.7109375" style="1" customWidth="1"/>
    <col min="9" max="14" width="23.7109375" style="4" customWidth="1"/>
    <col min="15" max="16384" width="9.140625" style="1"/>
  </cols>
  <sheetData>
    <row r="6" spans="1:14" ht="30" x14ac:dyDescent="0.25">
      <c r="A6" s="12" t="s">
        <v>100</v>
      </c>
    </row>
    <row r="7" spans="1:14" ht="14.45" customHeight="1" x14ac:dyDescent="0.25">
      <c r="A7" s="7" t="s">
        <v>12</v>
      </c>
    </row>
    <row r="8" spans="1:14" ht="14.45" customHeight="1" x14ac:dyDescent="0.25">
      <c r="A8" s="7" t="s">
        <v>13</v>
      </c>
    </row>
    <row r="10" spans="1:14" ht="19.5" x14ac:dyDescent="0.25">
      <c r="A10" s="13" t="s">
        <v>101</v>
      </c>
      <c r="B10" s="2"/>
      <c r="C10" s="2"/>
      <c r="D10" s="2"/>
      <c r="E10" s="2"/>
      <c r="F10" s="2"/>
      <c r="G10" s="2"/>
      <c r="H10" s="2"/>
      <c r="I10" s="5"/>
      <c r="J10" s="5"/>
      <c r="K10" s="5"/>
      <c r="L10" s="5"/>
      <c r="M10" s="5"/>
      <c r="N10" s="5"/>
    </row>
    <row r="11" spans="1:14" s="3" customFormat="1" ht="45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4</v>
      </c>
      <c r="F11" s="6" t="s">
        <v>5</v>
      </c>
      <c r="G11" s="6" t="s">
        <v>6</v>
      </c>
      <c r="H11" s="6" t="s">
        <v>7</v>
      </c>
      <c r="I11" s="8" t="s">
        <v>8</v>
      </c>
      <c r="J11" s="8" t="s">
        <v>9</v>
      </c>
      <c r="K11" s="8" t="s">
        <v>10</v>
      </c>
      <c r="L11" s="8" t="s">
        <v>14</v>
      </c>
      <c r="M11" s="8" t="s">
        <v>15</v>
      </c>
      <c r="N11" s="8" t="s">
        <v>11</v>
      </c>
    </row>
    <row r="12" spans="1:14" ht="24.75" x14ac:dyDescent="0.25">
      <c r="A12" s="9" t="s">
        <v>86</v>
      </c>
      <c r="B12" s="10" t="str">
        <f>VLOOKUP(A12,'[1]Beviljade bidrag'!$A:$B,2,FALSE)</f>
        <v>Nilsson</v>
      </c>
      <c r="C12" s="10" t="str">
        <f>VLOOKUP(A12,'[1]Beviljade bidrag'!$A:$C,3,FALSE)</f>
        <v>Mats</v>
      </c>
      <c r="D12" s="10" t="s">
        <v>18</v>
      </c>
      <c r="E12" s="10" t="s">
        <v>27</v>
      </c>
      <c r="F12" s="10" t="s">
        <v>87</v>
      </c>
      <c r="G12" s="10" t="s">
        <v>88</v>
      </c>
      <c r="H12" s="9" t="s">
        <v>74</v>
      </c>
      <c r="I12" s="11">
        <v>9293000</v>
      </c>
      <c r="J12" s="11">
        <v>12176000</v>
      </c>
      <c r="K12" s="11">
        <v>2655000</v>
      </c>
      <c r="L12" s="11">
        <v>2655000</v>
      </c>
      <c r="M12" s="11">
        <v>2655000</v>
      </c>
      <c r="N12" s="11">
        <v>29434000</v>
      </c>
    </row>
    <row r="13" spans="1:14" ht="36.75" x14ac:dyDescent="0.25">
      <c r="A13" s="9" t="s">
        <v>16</v>
      </c>
      <c r="B13" s="10" t="str">
        <f>VLOOKUP(A13,'[1]Beviljade bidrag'!$A:$B,2,FALSE)</f>
        <v>Conway</v>
      </c>
      <c r="C13" s="10" t="str">
        <f>VLOOKUP(A13,'[1]Beviljade bidrag'!$A:$C,3,FALSE)</f>
        <v>John</v>
      </c>
      <c r="D13" s="10" t="s">
        <v>18</v>
      </c>
      <c r="E13" s="10" t="s">
        <v>19</v>
      </c>
      <c r="F13" s="10" t="s">
        <v>20</v>
      </c>
      <c r="G13" s="10" t="s">
        <v>21</v>
      </c>
      <c r="H13" s="9" t="s">
        <v>17</v>
      </c>
      <c r="I13" s="11">
        <v>3420000</v>
      </c>
      <c r="J13" s="11">
        <v>2520000</v>
      </c>
      <c r="K13" s="11">
        <v>720000</v>
      </c>
      <c r="L13" s="11">
        <v>720000</v>
      </c>
      <c r="M13" s="11">
        <v>720000</v>
      </c>
      <c r="N13" s="11">
        <v>8100000</v>
      </c>
    </row>
    <row r="14" spans="1:14" ht="48.75" x14ac:dyDescent="0.25">
      <c r="A14" s="9" t="s">
        <v>47</v>
      </c>
      <c r="B14" s="10" t="str">
        <f>VLOOKUP(A14,'[1]Beviljade bidrag'!$A:$B,2,FALSE)</f>
        <v>Brismar</v>
      </c>
      <c r="C14" s="10" t="str">
        <f>VLOOKUP(A14,'[1]Beviljade bidrag'!$A:$C,3,FALSE)</f>
        <v>Hjalmar</v>
      </c>
      <c r="D14" s="10" t="s">
        <v>18</v>
      </c>
      <c r="E14" s="10" t="s">
        <v>27</v>
      </c>
      <c r="F14" s="10" t="s">
        <v>49</v>
      </c>
      <c r="G14" s="10" t="s">
        <v>50</v>
      </c>
      <c r="H14" s="9" t="s">
        <v>48</v>
      </c>
      <c r="I14" s="11">
        <v>5246000</v>
      </c>
      <c r="J14" s="11">
        <v>5246000</v>
      </c>
      <c r="K14" s="11">
        <v>1499000</v>
      </c>
      <c r="L14" s="11">
        <v>1499000</v>
      </c>
      <c r="M14" s="11">
        <v>1499000</v>
      </c>
      <c r="N14" s="11">
        <v>14989000</v>
      </c>
    </row>
    <row r="15" spans="1:14" ht="36.75" x14ac:dyDescent="0.25">
      <c r="A15" s="9" t="s">
        <v>67</v>
      </c>
      <c r="B15" s="10" t="str">
        <f>VLOOKUP(A15,'[1]Beviljade bidrag'!$A:$B,2,FALSE)</f>
        <v>Malmström</v>
      </c>
      <c r="C15" s="10" t="str">
        <f>VLOOKUP(A15,'[1]Beviljade bidrag'!$A:$C,3,FALSE)</f>
        <v>Johan</v>
      </c>
      <c r="D15" s="10" t="s">
        <v>18</v>
      </c>
      <c r="E15" s="10" t="s">
        <v>27</v>
      </c>
      <c r="F15" s="10" t="s">
        <v>68</v>
      </c>
      <c r="G15" s="10" t="s">
        <v>69</v>
      </c>
      <c r="H15" s="9" t="s">
        <v>58</v>
      </c>
      <c r="I15" s="11">
        <v>13388000</v>
      </c>
      <c r="J15" s="11">
        <v>16938000</v>
      </c>
      <c r="K15" s="11">
        <v>3625000</v>
      </c>
      <c r="L15" s="11">
        <v>3625000</v>
      </c>
      <c r="M15" s="11">
        <v>3625000</v>
      </c>
      <c r="N15" s="11">
        <v>41201000</v>
      </c>
    </row>
    <row r="16" spans="1:14" ht="48.75" x14ac:dyDescent="0.25">
      <c r="A16" s="9" t="s">
        <v>61</v>
      </c>
      <c r="B16" s="10" t="str">
        <f>VLOOKUP(A16,'[1]Beviljade bidrag'!$A:$B,2,FALSE)</f>
        <v>Rinne</v>
      </c>
      <c r="C16" s="10" t="str">
        <f>VLOOKUP(A16,'[1]Beviljade bidrag'!$A:$C,3,FALSE)</f>
        <v>Janne</v>
      </c>
      <c r="D16" s="10" t="s">
        <v>18</v>
      </c>
      <c r="E16" s="10" t="s">
        <v>19</v>
      </c>
      <c r="F16" s="10" t="s">
        <v>62</v>
      </c>
      <c r="G16" s="10" t="s">
        <v>63</v>
      </c>
      <c r="H16" s="9" t="s">
        <v>58</v>
      </c>
      <c r="I16" s="11">
        <v>5892000</v>
      </c>
      <c r="J16" s="11">
        <v>5892000</v>
      </c>
      <c r="K16" s="11">
        <v>1683000</v>
      </c>
      <c r="L16" s="11">
        <v>1683000</v>
      </c>
      <c r="M16" s="11">
        <v>1683000</v>
      </c>
      <c r="N16" s="11">
        <v>16833000</v>
      </c>
    </row>
    <row r="17" spans="1:14" ht="60.75" x14ac:dyDescent="0.25">
      <c r="A17" s="9" t="s">
        <v>80</v>
      </c>
      <c r="B17" s="10" t="str">
        <f>VLOOKUP(A17,'[1]Beviljade bidrag'!$A:$B,2,FALSE)</f>
        <v>Mörth</v>
      </c>
      <c r="C17" s="10" t="str">
        <f>VLOOKUP(A17,'[1]Beviljade bidrag'!$A:$C,3,FALSE)</f>
        <v>Carl-Magnus</v>
      </c>
      <c r="D17" s="10" t="s">
        <v>18</v>
      </c>
      <c r="E17" s="10" t="s">
        <v>19</v>
      </c>
      <c r="F17" s="10" t="s">
        <v>81</v>
      </c>
      <c r="G17" s="10" t="s">
        <v>82</v>
      </c>
      <c r="H17" s="9" t="s">
        <v>74</v>
      </c>
      <c r="I17" s="11">
        <v>5940000</v>
      </c>
      <c r="J17" s="11">
        <v>5940000</v>
      </c>
      <c r="K17" s="11">
        <v>1697000</v>
      </c>
      <c r="L17" s="11">
        <v>1697000</v>
      </c>
      <c r="M17" s="11">
        <v>1697000</v>
      </c>
      <c r="N17" s="11">
        <v>16971000</v>
      </c>
    </row>
    <row r="18" spans="1:14" ht="48.75" x14ac:dyDescent="0.25">
      <c r="A18" s="9" t="s">
        <v>73</v>
      </c>
      <c r="B18" s="10" t="str">
        <f>VLOOKUP(A18,'[1]Beviljade bidrag'!$A:$B,2,FALSE)</f>
        <v>Humborg</v>
      </c>
      <c r="C18" s="10" t="str">
        <f>VLOOKUP(A18,'[1]Beviljade bidrag'!$A:$C,3,FALSE)</f>
        <v>Christoph</v>
      </c>
      <c r="D18" s="10" t="s">
        <v>18</v>
      </c>
      <c r="E18" s="10" t="s">
        <v>19</v>
      </c>
      <c r="F18" s="10" t="s">
        <v>75</v>
      </c>
      <c r="G18" s="10" t="s">
        <v>76</v>
      </c>
      <c r="H18" s="9" t="s">
        <v>74</v>
      </c>
      <c r="I18" s="11">
        <v>2765000</v>
      </c>
      <c r="J18" s="11">
        <v>2765000</v>
      </c>
      <c r="K18" s="11">
        <v>790000</v>
      </c>
      <c r="L18" s="11">
        <v>790000</v>
      </c>
      <c r="M18" s="11">
        <v>790000</v>
      </c>
      <c r="N18" s="11">
        <v>7900000</v>
      </c>
    </row>
    <row r="19" spans="1:14" ht="48.75" x14ac:dyDescent="0.25">
      <c r="A19" s="9" t="s">
        <v>89</v>
      </c>
      <c r="B19" s="10" t="str">
        <f>VLOOKUP(A19,'[1]Beviljade bidrag'!$A:$B,2,FALSE)</f>
        <v>Sandblad</v>
      </c>
      <c r="C19" s="10" t="str">
        <f>VLOOKUP(A19,'[1]Beviljade bidrag'!$A:$C,3,FALSE)</f>
        <v>Linda</v>
      </c>
      <c r="D19" s="10" t="s">
        <v>18</v>
      </c>
      <c r="E19" s="10" t="s">
        <v>27</v>
      </c>
      <c r="F19" s="10" t="s">
        <v>91</v>
      </c>
      <c r="G19" s="10" t="s">
        <v>92</v>
      </c>
      <c r="H19" s="9" t="s">
        <v>90</v>
      </c>
      <c r="I19" s="11">
        <v>7875000</v>
      </c>
      <c r="J19" s="11">
        <v>7875000</v>
      </c>
      <c r="K19" s="11">
        <v>2250000</v>
      </c>
      <c r="L19" s="11">
        <v>2250000</v>
      </c>
      <c r="M19" s="11">
        <v>2250000</v>
      </c>
      <c r="N19" s="11">
        <v>22500000</v>
      </c>
    </row>
    <row r="20" spans="1:14" ht="24.75" x14ac:dyDescent="0.25">
      <c r="A20" s="9" t="s">
        <v>70</v>
      </c>
      <c r="B20" s="10" t="str">
        <f>VLOOKUP(A20,'[1]Beviljade bidrag'!$A:$B,2,FALSE)</f>
        <v>Walsh</v>
      </c>
      <c r="C20" s="10" t="str">
        <f>VLOOKUP(A20,'[1]Beviljade bidrag'!$A:$C,3,FALSE)</f>
        <v>Noelle</v>
      </c>
      <c r="D20" s="10" t="s">
        <v>18</v>
      </c>
      <c r="E20" s="10" t="s">
        <v>23</v>
      </c>
      <c r="F20" s="10" t="s">
        <v>71</v>
      </c>
      <c r="G20" s="10" t="s">
        <v>72</v>
      </c>
      <c r="H20" s="9" t="s">
        <v>58</v>
      </c>
      <c r="I20" s="11">
        <v>3032000</v>
      </c>
      <c r="J20" s="11">
        <v>4664000</v>
      </c>
      <c r="K20" s="11">
        <v>758000</v>
      </c>
      <c r="L20" s="11">
        <v>758000</v>
      </c>
      <c r="M20" s="11">
        <v>758000</v>
      </c>
      <c r="N20" s="11">
        <v>9970000</v>
      </c>
    </row>
    <row r="21" spans="1:14" ht="36.75" x14ac:dyDescent="0.25">
      <c r="A21" s="9" t="s">
        <v>30</v>
      </c>
      <c r="B21" s="10" t="str">
        <f>VLOOKUP(A21,'[1]Beviljade bidrag'!$A:$B,2,FALSE)</f>
        <v>Swahn</v>
      </c>
      <c r="C21" s="10" t="str">
        <f>VLOOKUP(A21,'[1]Beviljade bidrag'!$A:$C,3,FALSE)</f>
        <v>Thomas</v>
      </c>
      <c r="D21" s="10" t="s">
        <v>18</v>
      </c>
      <c r="E21" s="10" t="s">
        <v>23</v>
      </c>
      <c r="F21" s="10" t="s">
        <v>31</v>
      </c>
      <c r="G21" s="10" t="s">
        <v>32</v>
      </c>
      <c r="H21" s="9" t="s">
        <v>17</v>
      </c>
      <c r="I21" s="11">
        <v>4900000</v>
      </c>
      <c r="J21" s="11">
        <v>4900000</v>
      </c>
      <c r="K21" s="11">
        <v>1400000</v>
      </c>
      <c r="L21" s="11">
        <v>1400000</v>
      </c>
      <c r="M21" s="11">
        <v>1400000</v>
      </c>
      <c r="N21" s="11">
        <v>14000000</v>
      </c>
    </row>
    <row r="22" spans="1:14" ht="60.75" x14ac:dyDescent="0.25">
      <c r="A22" s="9" t="s">
        <v>51</v>
      </c>
      <c r="B22" s="10" t="str">
        <f>VLOOKUP(A22,'[1]Beviljade bidrag'!$A:$B,2,FALSE)</f>
        <v>Lundeberg</v>
      </c>
      <c r="C22" s="10" t="str">
        <f>VLOOKUP(A22,'[1]Beviljade bidrag'!$A:$C,3,FALSE)</f>
        <v>Joakim</v>
      </c>
      <c r="D22" s="10" t="s">
        <v>18</v>
      </c>
      <c r="E22" s="10" t="s">
        <v>27</v>
      </c>
      <c r="F22" s="10" t="s">
        <v>52</v>
      </c>
      <c r="G22" s="10" t="s">
        <v>53</v>
      </c>
      <c r="H22" s="9" t="s">
        <v>48</v>
      </c>
      <c r="I22" s="11">
        <v>3423000</v>
      </c>
      <c r="J22" s="11">
        <v>3423000</v>
      </c>
      <c r="K22" s="11">
        <v>978000</v>
      </c>
      <c r="L22" s="11">
        <v>978000</v>
      </c>
      <c r="M22" s="11">
        <v>978000</v>
      </c>
      <c r="N22" s="11">
        <v>9780000</v>
      </c>
    </row>
    <row r="23" spans="1:14" ht="36.75" x14ac:dyDescent="0.25">
      <c r="A23" s="9" t="s">
        <v>93</v>
      </c>
      <c r="B23" s="10" t="str">
        <f>VLOOKUP(A23,'[1]Beviljade bidrag'!$A:$B,2,FALSE)</f>
        <v>Persson</v>
      </c>
      <c r="C23" s="10" t="str">
        <f>VLOOKUP(A23,'[1]Beviljade bidrag'!$A:$C,3,FALSE)</f>
        <v>Bengt</v>
      </c>
      <c r="D23" s="10" t="s">
        <v>18</v>
      </c>
      <c r="E23" s="10" t="s">
        <v>27</v>
      </c>
      <c r="F23" s="10" t="s">
        <v>95</v>
      </c>
      <c r="G23" s="10" t="s">
        <v>96</v>
      </c>
      <c r="H23" s="9" t="s">
        <v>94</v>
      </c>
      <c r="I23" s="11">
        <v>5103000</v>
      </c>
      <c r="J23" s="11">
        <v>7182000</v>
      </c>
      <c r="K23" s="11">
        <v>1404000</v>
      </c>
      <c r="L23" s="11">
        <v>1404000</v>
      </c>
      <c r="M23" s="11">
        <v>1404000</v>
      </c>
      <c r="N23" s="11">
        <v>16497000</v>
      </c>
    </row>
    <row r="24" spans="1:14" ht="48.75" x14ac:dyDescent="0.25">
      <c r="A24" s="9" t="s">
        <v>57</v>
      </c>
      <c r="B24" s="10" t="str">
        <f>VLOOKUP(A24,'[1]Beviljade bidrag'!$A:$B,2,FALSE)</f>
        <v>Hennies</v>
      </c>
      <c r="C24" s="10" t="str">
        <f>VLOOKUP(A24,'[1]Beviljade bidrag'!$A:$C,3,FALSE)</f>
        <v>Franz</v>
      </c>
      <c r="D24" s="10" t="s">
        <v>18</v>
      </c>
      <c r="E24" s="10" t="s">
        <v>23</v>
      </c>
      <c r="F24" s="10" t="s">
        <v>59</v>
      </c>
      <c r="G24" s="10" t="s">
        <v>60</v>
      </c>
      <c r="H24" s="9" t="s">
        <v>58</v>
      </c>
      <c r="I24" s="11">
        <v>2100000</v>
      </c>
      <c r="J24" s="11">
        <v>5086000</v>
      </c>
      <c r="K24" s="11">
        <v>600000</v>
      </c>
      <c r="L24" s="11">
        <v>600000</v>
      </c>
      <c r="M24" s="11">
        <v>600000</v>
      </c>
      <c r="N24" s="11">
        <v>8986000</v>
      </c>
    </row>
    <row r="25" spans="1:14" ht="48.75" x14ac:dyDescent="0.25">
      <c r="A25" s="9" t="s">
        <v>64</v>
      </c>
      <c r="B25" s="10" t="str">
        <f>VLOOKUP(A25,'[1]Beviljade bidrag'!$A:$B,2,FALSE)</f>
        <v>Zakharov</v>
      </c>
      <c r="C25" s="10" t="str">
        <f>VLOOKUP(A25,'[1]Beviljade bidrag'!$A:$C,3,FALSE)</f>
        <v>Alexei</v>
      </c>
      <c r="D25" s="10" t="s">
        <v>18</v>
      </c>
      <c r="E25" s="10" t="s">
        <v>23</v>
      </c>
      <c r="F25" s="10" t="s">
        <v>65</v>
      </c>
      <c r="G25" s="10" t="s">
        <v>66</v>
      </c>
      <c r="H25" s="9" t="s">
        <v>58</v>
      </c>
      <c r="I25" s="11">
        <v>3168000</v>
      </c>
      <c r="J25" s="11">
        <v>3168000</v>
      </c>
      <c r="K25" s="11">
        <v>905000</v>
      </c>
      <c r="L25" s="11">
        <v>905000</v>
      </c>
      <c r="M25" s="11">
        <v>905000</v>
      </c>
      <c r="N25" s="11">
        <v>9051000</v>
      </c>
    </row>
    <row r="26" spans="1:14" ht="36.75" x14ac:dyDescent="0.25">
      <c r="A26" s="9" t="s">
        <v>22</v>
      </c>
      <c r="B26" s="10" t="str">
        <f>VLOOKUP(A26,'[1]Beviljade bidrag'!$A:$B,2,FALSE)</f>
        <v>Carlsson</v>
      </c>
      <c r="C26" s="10" t="str">
        <f>VLOOKUP(A26,'[1]Beviljade bidrag'!$A:$C,3,FALSE)</f>
        <v>Per-Anders</v>
      </c>
      <c r="D26" s="10" t="s">
        <v>18</v>
      </c>
      <c r="E26" s="10" t="s">
        <v>23</v>
      </c>
      <c r="F26" s="10" t="s">
        <v>24</v>
      </c>
      <c r="G26" s="10" t="s">
        <v>25</v>
      </c>
      <c r="H26" s="9" t="s">
        <v>17</v>
      </c>
      <c r="I26" s="11">
        <v>10392000</v>
      </c>
      <c r="J26" s="11">
        <v>10392000</v>
      </c>
      <c r="K26" s="11">
        <v>2969000</v>
      </c>
      <c r="L26" s="11">
        <v>2969000</v>
      </c>
      <c r="M26" s="11">
        <v>2969000</v>
      </c>
      <c r="N26" s="11">
        <v>29691000</v>
      </c>
    </row>
    <row r="27" spans="1:14" ht="36.75" x14ac:dyDescent="0.25">
      <c r="A27" s="9" t="s">
        <v>43</v>
      </c>
      <c r="B27" s="10" t="str">
        <f>VLOOKUP(A27,'[1]Beviljade bidrag'!$A:$B,2,FALSE)</f>
        <v>Gustafsson</v>
      </c>
      <c r="C27" s="10" t="str">
        <f>VLOOKUP(A27,'[1]Beviljade bidrag'!$A:$C,3,FALSE)</f>
        <v>Anders</v>
      </c>
      <c r="D27" s="10" t="s">
        <v>18</v>
      </c>
      <c r="E27" s="10" t="s">
        <v>27</v>
      </c>
      <c r="F27" s="10" t="s">
        <v>45</v>
      </c>
      <c r="G27" s="10" t="s">
        <v>46</v>
      </c>
      <c r="H27" s="9" t="s">
        <v>44</v>
      </c>
      <c r="I27" s="11">
        <v>2884000</v>
      </c>
      <c r="J27" s="11">
        <v>2884000</v>
      </c>
      <c r="K27" s="11">
        <v>824000</v>
      </c>
      <c r="L27" s="11">
        <v>824000</v>
      </c>
      <c r="M27" s="11">
        <v>824000</v>
      </c>
      <c r="N27" s="11">
        <v>8240000</v>
      </c>
    </row>
    <row r="28" spans="1:14" ht="60.75" x14ac:dyDescent="0.25">
      <c r="A28" s="9" t="s">
        <v>54</v>
      </c>
      <c r="B28" s="10" t="str">
        <f>VLOOKUP(A28,'[1]Beviljade bidrag'!$A:$B,2,FALSE)</f>
        <v>Pleiter</v>
      </c>
      <c r="C28" s="10" t="str">
        <f>VLOOKUP(A28,'[1]Beviljade bidrag'!$A:$C,3,FALSE)</f>
        <v>Dirk</v>
      </c>
      <c r="D28" s="10" t="s">
        <v>18</v>
      </c>
      <c r="E28" s="10" t="s">
        <v>23</v>
      </c>
      <c r="F28" s="10" t="s">
        <v>55</v>
      </c>
      <c r="G28" s="10" t="s">
        <v>56</v>
      </c>
      <c r="H28" s="9" t="s">
        <v>48</v>
      </c>
      <c r="I28" s="11">
        <v>2940000</v>
      </c>
      <c r="J28" s="11">
        <v>2940000</v>
      </c>
      <c r="K28" s="11">
        <v>840000</v>
      </c>
      <c r="L28" s="11">
        <v>840000</v>
      </c>
      <c r="M28" s="11">
        <v>840000</v>
      </c>
      <c r="N28" s="11">
        <v>8400000</v>
      </c>
    </row>
    <row r="29" spans="1:14" ht="36.75" x14ac:dyDescent="0.25">
      <c r="A29" s="9" t="s">
        <v>83</v>
      </c>
      <c r="B29" s="10" t="str">
        <f>VLOOKUP(A29,'[1]Beviljade bidrag'!$A:$B,2,FALSE)</f>
        <v>Svensson</v>
      </c>
      <c r="C29" s="10" t="str">
        <f>VLOOKUP(A29,'[1]Beviljade bidrag'!$A:$C,3,FALSE)</f>
        <v>Gunnar</v>
      </c>
      <c r="D29" s="10" t="s">
        <v>18</v>
      </c>
      <c r="E29" s="10" t="s">
        <v>23</v>
      </c>
      <c r="F29" s="10" t="s">
        <v>84</v>
      </c>
      <c r="G29" s="10" t="s">
        <v>85</v>
      </c>
      <c r="H29" s="9" t="s">
        <v>74</v>
      </c>
      <c r="I29" s="11">
        <v>5202000</v>
      </c>
      <c r="J29" s="11">
        <v>5499000</v>
      </c>
      <c r="K29" s="11">
        <v>1465000</v>
      </c>
      <c r="L29" s="11">
        <v>1465000</v>
      </c>
      <c r="M29" s="11">
        <v>1465000</v>
      </c>
      <c r="N29" s="11">
        <v>15096000</v>
      </c>
    </row>
    <row r="30" spans="1:14" ht="48.75" x14ac:dyDescent="0.25">
      <c r="A30" s="9" t="s">
        <v>97</v>
      </c>
      <c r="B30" s="10" t="str">
        <f>VLOOKUP(A30,'[1]Beviljade bidrag'!$A:$B,2,FALSE)</f>
        <v>Ekelöf</v>
      </c>
      <c r="C30" s="10" t="str">
        <f>VLOOKUP(A30,'[1]Beviljade bidrag'!$A:$C,3,FALSE)</f>
        <v>Tord</v>
      </c>
      <c r="D30" s="10" t="s">
        <v>18</v>
      </c>
      <c r="E30" s="10" t="s">
        <v>23</v>
      </c>
      <c r="F30" s="10" t="s">
        <v>98</v>
      </c>
      <c r="G30" s="10" t="s">
        <v>99</v>
      </c>
      <c r="H30" s="9" t="s">
        <v>94</v>
      </c>
      <c r="I30" s="11">
        <v>2525000</v>
      </c>
      <c r="J30" s="11">
        <v>3025000</v>
      </c>
      <c r="K30" s="11">
        <v>650000</v>
      </c>
      <c r="L30" s="11">
        <v>650000</v>
      </c>
      <c r="M30" s="11">
        <v>650000</v>
      </c>
      <c r="N30" s="11">
        <v>7500000</v>
      </c>
    </row>
    <row r="31" spans="1:14" ht="24.75" x14ac:dyDescent="0.25">
      <c r="A31" s="9" t="s">
        <v>40</v>
      </c>
      <c r="B31" s="10" t="str">
        <f>VLOOKUP(A31,'[1]Beviljade bidrag'!$A:$B,2,FALSE)</f>
        <v>Kerényi</v>
      </c>
      <c r="C31" s="10" t="str">
        <f>VLOOKUP(A31,'[1]Beviljade bidrag'!$A:$C,3,FALSE)</f>
        <v>Máté</v>
      </c>
      <c r="D31" s="10" t="s">
        <v>18</v>
      </c>
      <c r="E31" s="10" t="s">
        <v>19</v>
      </c>
      <c r="F31" s="10" t="s">
        <v>41</v>
      </c>
      <c r="G31" s="10" t="s">
        <v>42</v>
      </c>
      <c r="H31" s="9" t="s">
        <v>37</v>
      </c>
      <c r="I31" s="11">
        <v>2625000</v>
      </c>
      <c r="J31" s="11">
        <v>2775000</v>
      </c>
      <c r="K31" s="11">
        <v>600000</v>
      </c>
      <c r="L31" s="11">
        <v>600000</v>
      </c>
      <c r="M31" s="11">
        <v>600000</v>
      </c>
      <c r="N31" s="11">
        <v>7200000</v>
      </c>
    </row>
    <row r="32" spans="1:14" ht="36.75" x14ac:dyDescent="0.25">
      <c r="A32" s="9" t="s">
        <v>36</v>
      </c>
      <c r="B32" s="10" t="str">
        <f>VLOOKUP(A32,'[1]Beviljade bidrag'!$A:$B,2,FALSE)</f>
        <v>Brändström</v>
      </c>
      <c r="C32" s="10" t="str">
        <f>VLOOKUP(A32,'[1]Beviljade bidrag'!$A:$C,3,FALSE)</f>
        <v>Urban</v>
      </c>
      <c r="D32" s="10" t="s">
        <v>18</v>
      </c>
      <c r="E32" s="10" t="s">
        <v>19</v>
      </c>
      <c r="F32" s="10" t="s">
        <v>38</v>
      </c>
      <c r="G32" s="10" t="s">
        <v>39</v>
      </c>
      <c r="H32" s="9" t="s">
        <v>37</v>
      </c>
      <c r="I32" s="11">
        <v>3519000</v>
      </c>
      <c r="J32" s="11">
        <v>4347000</v>
      </c>
      <c r="K32" s="11">
        <v>918000</v>
      </c>
      <c r="L32" s="11">
        <v>918000</v>
      </c>
      <c r="M32" s="11">
        <v>918000</v>
      </c>
      <c r="N32" s="11">
        <v>10620000</v>
      </c>
    </row>
    <row r="33" spans="1:14" ht="48.75" x14ac:dyDescent="0.25">
      <c r="A33" s="9" t="s">
        <v>77</v>
      </c>
      <c r="B33" s="10" t="str">
        <f>VLOOKUP(A33,'[1]Beviljade bidrag'!$A:$B,2,FALSE)</f>
        <v>O`Regan</v>
      </c>
      <c r="C33" s="10" t="str">
        <f>VLOOKUP(A33,'[1]Beviljade bidrag'!$A:$C,3,FALSE)</f>
        <v>Matthew</v>
      </c>
      <c r="D33" s="10" t="s">
        <v>18</v>
      </c>
      <c r="E33" s="10" t="s">
        <v>19</v>
      </c>
      <c r="F33" s="10" t="s">
        <v>78</v>
      </c>
      <c r="G33" s="10" t="s">
        <v>79</v>
      </c>
      <c r="H33" s="9" t="s">
        <v>74</v>
      </c>
      <c r="I33" s="11">
        <v>3815000</v>
      </c>
      <c r="J33" s="11">
        <v>3815000</v>
      </c>
      <c r="K33" s="11">
        <v>1090000</v>
      </c>
      <c r="L33" s="11">
        <v>1090000</v>
      </c>
      <c r="M33" s="11">
        <v>1090000</v>
      </c>
      <c r="N33" s="11">
        <v>10900000</v>
      </c>
    </row>
    <row r="34" spans="1:14" ht="36.75" x14ac:dyDescent="0.25">
      <c r="A34" s="9" t="s">
        <v>33</v>
      </c>
      <c r="B34" s="10" t="str">
        <f>VLOOKUP(A34,'[1]Beviljade bidrag'!$A:$B,2,FALSE)</f>
        <v>Kuylenstierna</v>
      </c>
      <c r="C34" s="10" t="str">
        <f>VLOOKUP(A34,'[1]Beviljade bidrag'!$A:$C,3,FALSE)</f>
        <v>Dan</v>
      </c>
      <c r="D34" s="10" t="s">
        <v>18</v>
      </c>
      <c r="E34" s="10" t="s">
        <v>23</v>
      </c>
      <c r="F34" s="10" t="s">
        <v>34</v>
      </c>
      <c r="G34" s="10" t="s">
        <v>35</v>
      </c>
      <c r="H34" s="9" t="s">
        <v>17</v>
      </c>
      <c r="I34" s="11">
        <v>8122000</v>
      </c>
      <c r="J34" s="11">
        <v>8122000</v>
      </c>
      <c r="K34" s="11">
        <v>2321000</v>
      </c>
      <c r="L34" s="11">
        <v>2321000</v>
      </c>
      <c r="M34" s="11">
        <v>2321000</v>
      </c>
      <c r="N34" s="11">
        <v>23207000</v>
      </c>
    </row>
    <row r="35" spans="1:14" ht="48.75" x14ac:dyDescent="0.25">
      <c r="A35" s="9" t="s">
        <v>26</v>
      </c>
      <c r="B35" s="10" t="str">
        <f>VLOOKUP(A35,'[1]Beviljade bidrag'!$A:$B,2,FALSE)</f>
        <v>Savolainen</v>
      </c>
      <c r="C35" s="10" t="str">
        <f>VLOOKUP(A35,'[1]Beviljade bidrag'!$A:$C,3,FALSE)</f>
        <v>Otto</v>
      </c>
      <c r="D35" s="10" t="s">
        <v>18</v>
      </c>
      <c r="E35" s="10" t="s">
        <v>27</v>
      </c>
      <c r="F35" s="10" t="s">
        <v>28</v>
      </c>
      <c r="G35" s="10" t="s">
        <v>29</v>
      </c>
      <c r="H35" s="9" t="s">
        <v>17</v>
      </c>
      <c r="I35" s="11">
        <v>5601000</v>
      </c>
      <c r="J35" s="11">
        <v>6533000</v>
      </c>
      <c r="K35" s="11">
        <v>1510000</v>
      </c>
      <c r="L35" s="11">
        <v>1510000</v>
      </c>
      <c r="M35" s="11">
        <v>1510000</v>
      </c>
      <c r="N35" s="11">
        <v>16664000</v>
      </c>
    </row>
    <row r="36" spans="1:14" x14ac:dyDescent="0.25">
      <c r="A36" s="4"/>
      <c r="I36" s="1"/>
      <c r="J36" s="1"/>
      <c r="K36" s="1"/>
      <c r="L36" s="1"/>
      <c r="M36" s="1"/>
      <c r="N36" s="1"/>
    </row>
  </sheetData>
  <sheetProtection algorithmName="SHA-512" hashValue="9VyDLUPu0yulm+l3umRmpFE+yy4tROYI5f0qKpnsv9x4AucCpoVL2Xynfx1Q+weRuMVpxtsqiZQ9yQug+nkr+g==" saltValue="sphde6SyXieIWXv2CoFvzQ==" spinCount="100000" sheet="1" objects="1" scenarios="1" sort="0" autoFilter="0"/>
  <autoFilter ref="A11:N11" xr:uid="{00000000-0009-0000-0000-000000000000}"/>
  <sortState ref="A12:N35">
    <sortCondition ref="A12:A35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Beviljade bidrag</vt:lpstr>
    </vt:vector>
  </TitlesOfParts>
  <Company>Vetenskapsrådet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Emmie Chau</dc:creator>
  <cp:lastModifiedBy>Maria Blomstrand</cp:lastModifiedBy>
  <dcterms:created xsi:type="dcterms:W3CDTF">2019-02-12T12:21:27Z</dcterms:created>
  <dcterms:modified xsi:type="dcterms:W3CDTF">2021-09-06T10:17:07Z</dcterms:modified>
</cp:coreProperties>
</file>